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ЭтаКнига" defaultThemeVersion="124226"/>
  <bookViews>
    <workbookView xWindow="480" yWindow="120" windowWidth="15195" windowHeight="11760"/>
  </bookViews>
  <sheets>
    <sheet name="Мед допомогою" sheetId="3" r:id="rId1"/>
    <sheet name="Онко" sheetId="5" r:id="rId2"/>
    <sheet name="COVID" sheetId="6" r:id="rId3"/>
    <sheet name="Підтримка" sheetId="4" r:id="rId4"/>
  </sheets>
  <definedNames>
    <definedName name="_xlnm.Print_Area" localSheetId="2">COVID!$A$1:$S$10</definedName>
    <definedName name="_xlnm.Print_Area" localSheetId="0">'Мед допомогою'!$A$1:$T$12</definedName>
    <definedName name="_xlnm.Print_Area" localSheetId="1">Онко!$A$1:$S$13</definedName>
    <definedName name="_xlnm.Print_Area" localSheetId="3">Підтримка!$A$1:$S$9</definedName>
  </definedNames>
  <calcPr calcId="145621"/>
</workbook>
</file>

<file path=xl/calcChain.xml><?xml version="1.0" encoding="utf-8"?>
<calcChain xmlns="http://schemas.openxmlformats.org/spreadsheetml/2006/main">
  <c r="H8" i="3" l="1"/>
  <c r="F8" i="3" l="1"/>
  <c r="R8" i="3" l="1"/>
  <c r="N9" i="3" l="1"/>
  <c r="N8" i="3"/>
  <c r="M9" i="3"/>
  <c r="M8" i="3"/>
  <c r="M9" i="5"/>
  <c r="L9" i="5"/>
  <c r="O9" i="5"/>
  <c r="F9" i="5" l="1"/>
  <c r="N9" i="5" s="1"/>
  <c r="H9" i="5" l="1"/>
  <c r="O9" i="6" l="1"/>
  <c r="E9" i="6" s="1"/>
  <c r="M9" i="6"/>
  <c r="L9" i="6"/>
  <c r="F9" i="6" l="1"/>
  <c r="G9" i="5"/>
  <c r="N8" i="4"/>
  <c r="M8" i="4"/>
  <c r="L8" i="4"/>
  <c r="H8" i="4"/>
  <c r="G8" i="4"/>
  <c r="G9" i="6" l="1"/>
  <c r="N9" i="6"/>
  <c r="H9" i="6"/>
  <c r="P8" i="3"/>
  <c r="G8" i="3" l="1"/>
  <c r="O8" i="3" l="1"/>
</calcChain>
</file>

<file path=xl/sharedStrings.xml><?xml version="1.0" encoding="utf-8"?>
<sst xmlns="http://schemas.openxmlformats.org/spreadsheetml/2006/main" count="113" uniqueCount="43">
  <si>
    <t>Назва програми</t>
  </si>
  <si>
    <t>Найменування головного розпорядника коштів</t>
  </si>
  <si>
    <t>перед-бачено бюдже-том**</t>
  </si>
  <si>
    <r>
      <t xml:space="preserve">Загальний обсяг фінансування, тис. грн </t>
    </r>
    <r>
      <rPr>
        <sz val="12"/>
        <rFont val="Times New Roman"/>
        <family val="1"/>
        <charset val="204"/>
      </rPr>
      <t xml:space="preserve"> </t>
    </r>
  </si>
  <si>
    <t>Обсяг фінансування з обласного бюджету, тис.грн</t>
  </si>
  <si>
    <t>в т.ч.</t>
  </si>
  <si>
    <t>з район-них, міських, селищ-них, сільсь-ких бюдже-тів</t>
  </si>
  <si>
    <t>Обсяг фінансування з інших джерел,  тис. грн</t>
  </si>
  <si>
    <t>профі-нансо-вано***</t>
  </si>
  <si>
    <t>Стан виконання заходів (напрямки використання коштів, результативні показники виконання програми)</t>
  </si>
  <si>
    <t xml:space="preserve">перед-бачено програ-мою* </t>
  </si>
  <si>
    <t>перед-бачено програ-мою*</t>
  </si>
  <si>
    <t>з Держав-ного бюдже-ту</t>
  </si>
  <si>
    <t>з поза-бюджет-них джерел</t>
  </si>
  <si>
    <t>Наймену-вання відповідаль-ного виконавця програми</t>
  </si>
  <si>
    <t>профі-нансо-вано*** (гр.11+ гр.15)</t>
  </si>
  <si>
    <t>% фінан-сування від перед-баченого програ-мою (гр.6/ гр.4)</t>
  </si>
  <si>
    <t>% фінан-сування від перед-баченого програ-мою (гр.11/ гр.9)</t>
  </si>
  <si>
    <t>% фінан-сування від перед-баченого бюдже-том (гр.11/ гр.10)</t>
  </si>
  <si>
    <t>% фінансу-вання з обласного бюджету до загаль-ного фінан-сування (гр.11/ гр.6)</t>
  </si>
  <si>
    <t>% фінан-сування від перед-баченого бюдже-том           (гр.6/   гр.5)</t>
  </si>
  <si>
    <t>усього     (гр.15+ гр.6+ гр.17).</t>
  </si>
  <si>
    <t>Управління охорони здоров`я</t>
  </si>
  <si>
    <t>Додаток до доручення першого заступника голови облдержадміністрації  від 27.06.2018 №03-10/4104</t>
  </si>
  <si>
    <t xml:space="preserve">Обласна програма забезпечення населення Чернігівської області спеціалізо-ваною медичною допомогою на 2016-2020 роки </t>
  </si>
  <si>
    <t>Обласна Програма  розвитку, підтримки комунальних закладів охорони здоров'я Чернігівської обласної ради та надання населенню медичних послуг понад обсяг, передбачений  програмою державних гарантій медичного обслуговування населення на 2020-2021 роки</t>
  </si>
  <si>
    <t>Обласна Програма  з діагностики  та лікування на території Чернігівської області інфекції, викликаної COVID-19, на 2020 рік</t>
  </si>
  <si>
    <t xml:space="preserve">Обласна програма боротьби з онкологічними захворюваннями на 2017-2021 роки </t>
  </si>
  <si>
    <t>перед-бачено програмою</t>
  </si>
  <si>
    <t>перед-бачено бюдже-том</t>
  </si>
  <si>
    <t>перед-бачено бюджетом</t>
  </si>
  <si>
    <t>профінансовано з бюджету</t>
  </si>
  <si>
    <t>профінансовано (гр.13+гр.14+гр.18)</t>
  </si>
  <si>
    <t>перед-бачено бюджетом**</t>
  </si>
  <si>
    <t>профі-нансо-вано с бюджета***</t>
  </si>
  <si>
    <t>Інформація щодо фінансування регіональних програм за підсумками  станом на 01.01.2021  року, відповідальним за реалізацію яких є Управління охорони здоров’я Чернігівської ОДА</t>
  </si>
  <si>
    <r>
      <t>Інформація щодо фінансування регіональних програм за підсумками</t>
    </r>
    <r>
      <rPr>
        <b/>
        <sz val="12"/>
        <color indexed="10"/>
        <rFont val="Times New Roman"/>
        <family val="1"/>
        <charset val="204"/>
      </rPr>
      <t xml:space="preserve">  станом на 01.01.2021</t>
    </r>
    <r>
      <rPr>
        <b/>
        <sz val="12"/>
        <rFont val="Times New Roman"/>
        <family val="1"/>
        <charset val="204"/>
      </rPr>
      <t xml:space="preserve">  року, відповідальним за реалізацію яких є Управління охорони здоров’я Чернігівської ОДА</t>
    </r>
  </si>
  <si>
    <t>з  інших джерел</t>
  </si>
  <si>
    <t>Обласна Програма орієнтована на забезпечення надання якісної медичної допомоги комунальними некомерційними підприємствами охорони здоров’я обласного підпорядкуваннея всім верствам населення за рахунок розвитку медичних послуг.  В рамках виконання заходів Програми в першу чергу вирішуються проблемні питання щодо фінансування видатків з утримання закладів охорони здоровя, які не уклали договори з Національною службою здоров`я України та здійснення витрат по тих напрямках діяльності підприємств, які не оплачуються НСЗУ. Так, за рахунок коштів Програми здійснювалося утримання обласного шкірно-венерологічного диспансеру, двох дитячих санаторіїв (КНП "Обласний дитячий санаторій "Пролісок" та санаторію "Зелений Гай" КНП "Чернігівський обласний медичний центр соціально значущих та небезпечних хвороб"),  КНП "Обласна психоневрологічна лікарня , відшкодування КНП "Обласна стоматологічна поліклініка" видатки на проведення зубного протезування пільгового контингенту - 82 особи. Забезпечено проведення співфінансування об`єктів, капітальний ремонт та реконструкція яких здійснюється за рахунок коштів ДФРР.</t>
  </si>
  <si>
    <t xml:space="preserve">                                                                  КНП «Чернігівський медичний центр сучасної онкології» є провідним закладом, який надає висококваліфіковану спеціалізовану онкологічну допомогу населенню області.
У 2020 році профілактичним оглядам підлягало 458739 жінок, обстежено 97677 (21,3%), виявлено  патології всього у 15985 жінок (16,4%), у т.ч. передпухлинної у 306 (1,9%), один випадок раку (0,01%). 
Обстежено 114 осіб на скринінг раку легенів та виявлено 1 випадок захворювання. 
З метою раннього виявлення передпухлинних та злоякісних новоутворень молочної залози 76 жінкам проведений мамографічний скринінг, онкозахворювань не виявлено. У 2020 року в поліклінічному відділенні прийнято 76568 хворих. На базі поліклінічного відділення в амбулаторних умовах виконано 3469 операцій та в денному стаціонарі проліковано 4115 хворих. У стаціонарних відділеннях проліковано 8578 хворих, виконано 3374 операцій, проводяться органозберігаючі,  ортопедичні, лапароскопічні операції. Проводяться  дослідження онкомаркерів, імуногістохімічних досліджень.
Для стаціонарного лікування онкохворих зкуповувалися медикаменти, хіміопрепарати та препарати супроводу. Для дооснащення центру сучасною діагностично-лікувальною апаратурою у  2020 році придбано бронховідеоскоп (394,0тис.грн - кошти інших надходжень).                                          Крім коштів медичної субвенції, на виконання обласної Програми протягом року було спрямовано з місцевих бюджетів 1131,7 тис грн та 10841,7 тис грн - коштів НСЗУ.
 </t>
  </si>
  <si>
    <t xml:space="preserve">Програма передбачає надання кардіологічної, нефрологічної, стоматологічної, ендокринологічної спеціалізованої медичної допомоги дорослому і дитячому населенню. В області удосконалюється діагностика вроджених вад та спадкової патології шляхом проведення масового скринінгу новонароджених щодо виявлення моногенних захворювань .У 2020 році випадків спадкової патології та пізнього встановлення діагнозу ФКУ не зареєстровано. В області зареєстровано 27 дітей хворих на фенілкетонурію, які  проходять лікування шляхом призначення спеціальної дієти з гідролізатами білка. Обстежено 5696 новонароджених дітей (96,6%). Відмов батьків від проведення скринінгу не було. На сьогоднішній день забезпеченість гідролізатами білка достатня. На сьогодні в області перебуває на обліку 325 хворих нефрологічного профілю, які мають ниркову недостатність та потребують високовартісного лікування методом програмного діалізу.  Лікування даного  контингенту пацієнтів проводиться у стаціонарному та амбулаторних відділеннях нефрології і гемодіалізу Чернігівської обласної лікарні, у відділенні гемодіалізу Чернігівської міської лікарні №1 Чернігівської міської ради та у недержавному діалізному центрі   ТОВ «Фрезеніус Медикал Кер Україна».  
Надання медичної допомоги в Чернігівській обласній лікарні здійснювалося за рахунок залишків лікарських засобів і витратних матеріалів станом на 01.01.2020, за рахунок коштів обласного бюджету та коштів Національної служби здоров’я України. З обласного бюджету у 2020 році на цю мету було спрямовано 6,7 млн  грн та 38,8 млн грн лікарня отримала від  Національної  служби  здоров’я  України за укладеним договором щодо надання медичних послуг «Лікування пацієнтів методом екстракорпорального гемодіалізу в амбулаторних умовах». 
Надання медичної допомоги хворим нефрологічного профілю міста Чернігова знаходиться у компетенції Чернігівської міської ради.
Зазначена категорія хворих міста Чернігова отримує лікування у недержавному діалізному центрі ТОВ «Фрезеніус Медикал Кер Україна», що знаходиться в м. Чернігові – 106 осіб та в КНП «Чернігівська міська  лікарня № 1» Чернігівської міської ради – 14 осіб. 
 Станом на 01.01.2021р. в області 6073 хворих  на цукровий діабет отримують інсулін.  При наданні стоматологічної медичної допомоги населенню області спротезовано 300 осіб пільгового контингенту на cуму 496500,5 грн: інваліди – 78 осіб, пенсіонери – 190 осіб,  учасники бойових дій – 15 осіб, ліквідатори аварії ЧАЕС – 8 осіб, донори – 9 осіб. У 2020 році для скринінгових обстежень донорів було отримано : тест для визначення ВІЛ-1антигену - 2 набори,  тест для визначення поверхневого антигену вірусу гепатиту С - 8 наборів, тест для визначення антигену до вірусу гепатиту В - 1 набір, швидкі тести на гепатит В - 50 наборів, швидкі тести для мультиінфекцій - 100 наборів.
Для надання невідкладної допомоги при гострих коронарних синдромах, тромбоемболії легеневої артерії (ТЕЛА), ішемічних інсультах проводяться тромболізиси. У  2020 році проведено  92 тромболізиси, з них 52 тромболізиси при гострому коронарному синдромі (інфаркті), 16 тромболізисів при ішемічному інсульті  та 24 при ТЕЛА 8 (оперативні дані).                                                                                                          З 1 квітня 2020 року, відповідно до Закону України «Про державні фінансові гарантії медичного обслуговування населення», Національною службою здоров’я України запроваджена реалізація програми державних гарантій медичного обслуговування населення для усіх видів медичної допомоги. Надання послуг з лікування методом екстракорпорального гемодіалізу в амбулаторних умовах та невідкладної стоматологічної медичної допомоги здійснюється  Національною службою здоров’я України за програмою державних гарантій медичного обслуговування населення. Починаючи з 01.04.2020  на виконання зазначених заходів за рахунок коштів НЗСУ було спрямовано 29189,3 тис гривень.
 </t>
  </si>
  <si>
    <t xml:space="preserve">з поза-бюджет-них джерел </t>
  </si>
  <si>
    <t>Заходи Обласної Програми з діагностики  та лікування на території Чернігівської області інфекції, викликаної COVID-19 орієнтовані на надання населенню своєчасних та ефективних медичних послуг з діагностики та лікування короновірусної інфекції; збереження здоров'я медичних працівників, задіяних в надані медичної допомоги хворим на COVID-19 та проведення стимулювання оплати їх праці.  Також заходи та завдання обласної Програми спрямовані на покращення виробничих потужностей та матеріально-технічної бази інфекційних відділень та відділень (палат) інтенсивної терапії закладів, які надають стаціонарну медичну допомогу даній категорії хворих.                                                 Крім коштів обласного бюджету, медичними закладами на виконання заходів обласної Програми з різних джерел фінансування протягом року здійснювалася закупівля засобів  індивідуального захисту, медичного обладання, медикаментів, тестів, дезіфінційних засобів на на суму 213,2 млн грн; також здійснювалася виплата заробітної плати медичним працівникам, які задіяні у надані медичної допомоги хворим на COVID-19 - 119,5 млн грн;  та ЦПМСД надавалася первинна допомога зазначенй категорії пацієнтів - 4,3 млн гривень. Крім цього, у 2020 році області передбачена субвенція з державного бюджету місцевим бюджетам  на забезпечення подачею кисню ліжкового фонду закладів охорони здоров’я, які надають стаціонарну медичну допомогу пацієнтам з гострою респіраторною хворобою COVID-19, спричиненою коронавірусом SARS-CoV-2               (освоєно коштів на суму 78,1 млн грн), цільова субвенція на придбання лабораторного обладнання (освоєно коштів на суму -18,7 млн грн)</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</si>
</sst>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11" x14ac:knownFonts="1">
    <font>
      <sz val="10"/>
      <name val="Arial Cyr"/>
      <charset val="204"/>
    </font>
    <font>
      <sz val="8"/>
      <name val="Arial Cyr"/>
      <charset val="204"/>
    </font>
    <font>
      <sz val="12"/>
      <name val="Times New Roman"/>
      <family val="1"/>
      <charset val="204"/>
    </font>
    <font>
      <b/>
      <sz val="12"/>
      <name val="Times New Roman"/>
      <family val="1"/>
      <charset val="204"/>
    </font>
    <font>
      <sz val="10"/>
      <name val="Times New Roman"/>
      <family val="1"/>
      <charset val="204"/>
    </font>
    <font>
      <b/>
      <sz val="14"/>
      <name val="Times New Roman"/>
      <family val="1"/>
      <charset val="204"/>
    </font>
    <font>
      <sz val="12"/>
      <name val="Arial Cyr"/>
      <charset val="204"/>
    </font>
    <font>
      <b/>
      <sz val="12"/>
      <color indexed="10"/>
      <name val="Times New Roman"/>
      <family val="1"/>
      <charset val="204"/>
    </font>
    <font>
      <sz val="12"/>
      <color rgb="FF000000"/>
      <name val="Times New Roman"/>
      <family val="1"/>
      <charset val="204"/>
    </font>
    <font>
      <b/>
      <sz val="11"/>
      <name val="Times New Roman"/>
      <family val="1"/>
      <charset val="204"/>
    </font>
    <font>
      <b/>
      <sz val="11"/>
      <name val="Arial Cyr"/>
      <charset val="204"/>
    </font>
  </fonts>
  <fills count="2">
    <fill>
      <patternFill patternType="none"/>
    </fill>
    <fill>
      <patternFill patternType="gray125"/>
    </fill>
  </fills>
  <borders count="26">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medium">
        <color rgb="FF000000"/>
      </left>
      <right style="medium">
        <color rgb="FF000000"/>
      </right>
      <top style="medium">
        <color rgb="FF000000"/>
      </top>
      <bottom/>
      <diagonal/>
    </border>
    <border>
      <left style="medium">
        <color rgb="FF000000"/>
      </left>
      <right style="medium">
        <color rgb="FF000000"/>
      </right>
      <top/>
      <bottom style="medium">
        <color rgb="FF000000"/>
      </bottom>
      <diagonal/>
    </border>
    <border>
      <left style="medium">
        <color rgb="FF000000"/>
      </left>
      <right style="medium">
        <color rgb="FF000000"/>
      </right>
      <top/>
      <bottom/>
      <diagonal/>
    </border>
    <border>
      <left/>
      <right/>
      <top style="medium">
        <color indexed="64"/>
      </top>
      <bottom/>
      <diagonal/>
    </border>
    <border>
      <left style="thin">
        <color indexed="64"/>
      </left>
      <right style="medium">
        <color rgb="FF000000"/>
      </right>
      <top style="medium">
        <color rgb="FF000000"/>
      </top>
      <bottom/>
      <diagonal/>
    </border>
    <border>
      <left/>
      <right/>
      <top style="thin">
        <color indexed="64"/>
      </top>
      <bottom/>
      <diagonal/>
    </border>
    <border>
      <left style="thin">
        <color indexed="64"/>
      </left>
      <right style="medium">
        <color rgb="FF000000"/>
      </right>
      <top/>
      <bottom style="thin">
        <color indexed="64"/>
      </bottom>
      <diagonal/>
    </border>
    <border>
      <left/>
      <right/>
      <top style="medium">
        <color rgb="FF000000"/>
      </top>
      <bottom/>
      <diagonal/>
    </border>
  </borders>
  <cellStyleXfs count="1">
    <xf numFmtId="0" fontId="0" fillId="0" borderId="0"/>
  </cellStyleXfs>
  <cellXfs count="96">
    <xf numFmtId="0" fontId="0" fillId="0" borderId="0" xfId="0"/>
    <xf numFmtId="0" fontId="5" fillId="0" borderId="0" xfId="0" applyFont="1" applyAlignment="1">
      <alignment horizontal="center"/>
    </xf>
    <xf numFmtId="0" fontId="2" fillId="0" borderId="1" xfId="0" applyFont="1" applyBorder="1" applyAlignment="1">
      <alignment horizontal="center" vertical="top" wrapText="1"/>
    </xf>
    <xf numFmtId="0" fontId="2" fillId="0" borderId="2" xfId="0" applyFont="1" applyBorder="1" applyAlignment="1">
      <alignment horizontal="center" vertical="center"/>
    </xf>
    <xf numFmtId="0" fontId="2" fillId="0" borderId="2" xfId="0" applyFont="1" applyBorder="1" applyAlignment="1">
      <alignment horizontal="center" vertical="top" wrapText="1"/>
    </xf>
    <xf numFmtId="0" fontId="2" fillId="0" borderId="2" xfId="0" applyFont="1" applyBorder="1" applyAlignment="1">
      <alignment horizontal="center" vertical="center" wrapText="1"/>
    </xf>
    <xf numFmtId="0" fontId="0" fillId="0" borderId="0" xfId="0" applyBorder="1"/>
    <xf numFmtId="0" fontId="6" fillId="0" borderId="4" xfId="0" applyFont="1" applyBorder="1"/>
    <xf numFmtId="0" fontId="2" fillId="0" borderId="5" xfId="0" applyFont="1" applyBorder="1" applyAlignment="1">
      <alignment horizontal="center" vertical="top" wrapText="1"/>
    </xf>
    <xf numFmtId="0" fontId="2" fillId="0" borderId="11" xfId="0" applyFont="1" applyBorder="1" applyAlignment="1">
      <alignment horizontal="center" vertical="top" wrapText="1"/>
    </xf>
    <xf numFmtId="0" fontId="2" fillId="0" borderId="16" xfId="0" applyFont="1" applyBorder="1" applyAlignment="1">
      <alignment horizontal="center" vertical="center" wrapText="1"/>
    </xf>
    <xf numFmtId="164" fontId="2" fillId="0" borderId="0" xfId="0" applyNumberFormat="1" applyFont="1" applyBorder="1" applyAlignment="1">
      <alignment horizontal="center" vertical="center"/>
    </xf>
    <xf numFmtId="0" fontId="0" fillId="0" borderId="0" xfId="0" applyBorder="1" applyAlignment="1">
      <alignment horizontal="center"/>
    </xf>
    <xf numFmtId="164" fontId="0" fillId="0" borderId="0" xfId="0" applyNumberFormat="1"/>
    <xf numFmtId="0" fontId="3" fillId="0" borderId="16" xfId="0" applyFont="1" applyBorder="1" applyAlignment="1">
      <alignment horizontal="center" vertical="top"/>
    </xf>
    <xf numFmtId="0" fontId="3" fillId="0" borderId="0" xfId="0" applyFont="1"/>
    <xf numFmtId="0" fontId="3" fillId="0" borderId="0" xfId="0" applyFont="1" applyAlignment="1">
      <alignment horizontal="center" vertical="center"/>
    </xf>
    <xf numFmtId="0" fontId="2" fillId="0" borderId="16" xfId="0" applyFont="1" applyBorder="1" applyAlignment="1">
      <alignment horizontal="center" vertical="top" wrapText="1"/>
    </xf>
    <xf numFmtId="0" fontId="2" fillId="0" borderId="16" xfId="0" applyFont="1" applyBorder="1" applyAlignment="1">
      <alignment horizontal="center" vertical="top"/>
    </xf>
    <xf numFmtId="165" fontId="2" fillId="0" borderId="0" xfId="0" applyNumberFormat="1" applyFont="1" applyBorder="1" applyAlignment="1">
      <alignment horizontal="center" vertical="center" wrapText="1"/>
    </xf>
    <xf numFmtId="0" fontId="2" fillId="0" borderId="0" xfId="0" applyFont="1" applyAlignment="1">
      <alignment horizontal="center"/>
    </xf>
    <xf numFmtId="0" fontId="3" fillId="0" borderId="11" xfId="0" applyFont="1" applyBorder="1" applyAlignment="1">
      <alignment horizontal="center" vertical="top" wrapText="1"/>
    </xf>
    <xf numFmtId="0" fontId="8" fillId="0" borderId="20" xfId="0" applyFont="1" applyBorder="1" applyAlignment="1">
      <alignment horizontal="left" vertical="center" wrapText="1"/>
    </xf>
    <xf numFmtId="164" fontId="2" fillId="0" borderId="23" xfId="0" applyNumberFormat="1" applyFont="1" applyFill="1" applyBorder="1" applyAlignment="1">
      <alignment horizontal="center" vertical="center"/>
    </xf>
    <xf numFmtId="0" fontId="8" fillId="0" borderId="25" xfId="0" applyFont="1" applyBorder="1" applyAlignment="1">
      <alignment horizontal="left" vertical="center" wrapText="1"/>
    </xf>
    <xf numFmtId="0" fontId="2" fillId="0" borderId="3" xfId="0" applyFont="1" applyBorder="1" applyAlignment="1">
      <alignment horizontal="center" vertical="top" wrapText="1"/>
    </xf>
    <xf numFmtId="0" fontId="2" fillId="0" borderId="15" xfId="0" applyFont="1" applyBorder="1" applyAlignment="1">
      <alignment horizontal="center" vertical="center" wrapText="1"/>
    </xf>
    <xf numFmtId="0" fontId="2" fillId="0" borderId="2" xfId="0" applyFont="1" applyBorder="1" applyAlignment="1">
      <alignment horizontal="center" vertical="center" wrapText="1"/>
    </xf>
    <xf numFmtId="0" fontId="2" fillId="0" borderId="5" xfId="0" applyFont="1" applyBorder="1" applyAlignment="1">
      <alignment horizontal="center" vertical="top" wrapText="1"/>
    </xf>
    <xf numFmtId="0" fontId="2" fillId="0" borderId="6" xfId="0" applyFont="1" applyBorder="1" applyAlignment="1">
      <alignment horizontal="center" vertical="top"/>
    </xf>
    <xf numFmtId="0" fontId="0" fillId="0" borderId="7" xfId="0" applyBorder="1" applyAlignment="1">
      <alignment horizontal="center" vertical="top"/>
    </xf>
    <xf numFmtId="0" fontId="4" fillId="0" borderId="0" xfId="0" applyFont="1" applyBorder="1" applyAlignment="1">
      <alignment horizontal="left" vertical="center" wrapText="1"/>
    </xf>
    <xf numFmtId="0" fontId="0" fillId="0" borderId="0" xfId="0" applyAlignment="1">
      <alignment horizontal="left"/>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0" fillId="0" borderId="7" xfId="0" applyBorder="1" applyAlignment="1">
      <alignment horizontal="center" vertical="center" wrapText="1"/>
    </xf>
    <xf numFmtId="0" fontId="2" fillId="0" borderId="8" xfId="0" applyFont="1" applyBorder="1" applyAlignment="1">
      <alignment horizontal="center" vertical="top" wrapText="1"/>
    </xf>
    <xf numFmtId="0" fontId="0" fillId="0" borderId="10" xfId="0" applyBorder="1" applyAlignment="1">
      <alignment horizontal="center" vertical="top" wrapText="1"/>
    </xf>
    <xf numFmtId="0" fontId="0" fillId="0" borderId="7" xfId="0" applyBorder="1" applyAlignment="1">
      <alignment horizontal="center" vertical="top" wrapText="1"/>
    </xf>
    <xf numFmtId="0" fontId="2" fillId="0" borderId="16" xfId="0" applyFont="1" applyBorder="1" applyAlignment="1">
      <alignment horizontal="center" vertical="top" wrapText="1"/>
    </xf>
    <xf numFmtId="0" fontId="0" fillId="0" borderId="16" xfId="0" applyBorder="1" applyAlignment="1">
      <alignment horizontal="center" vertical="top" wrapText="1"/>
    </xf>
    <xf numFmtId="0" fontId="9" fillId="0" borderId="0" xfId="0" applyFont="1" applyBorder="1" applyAlignment="1">
      <alignment horizontal="left" vertical="center" wrapText="1"/>
    </xf>
    <xf numFmtId="0" fontId="10" fillId="0" borderId="0" xfId="0" applyFont="1" applyAlignment="1">
      <alignment horizontal="left"/>
    </xf>
    <xf numFmtId="165" fontId="2" fillId="0" borderId="15" xfId="0" applyNumberFormat="1" applyFont="1" applyBorder="1" applyAlignment="1">
      <alignment horizontal="center" vertical="center"/>
    </xf>
    <xf numFmtId="165" fontId="2" fillId="0" borderId="2" xfId="0" applyNumberFormat="1" applyFont="1" applyBorder="1" applyAlignment="1">
      <alignment horizontal="center" vertical="center"/>
    </xf>
    <xf numFmtId="0" fontId="8" fillId="0" borderId="18" xfId="0" applyFont="1" applyBorder="1" applyAlignment="1">
      <alignment horizontal="left" vertical="top" wrapText="1"/>
    </xf>
    <xf numFmtId="0" fontId="8" fillId="0" borderId="19" xfId="0" applyFont="1" applyBorder="1" applyAlignment="1">
      <alignment horizontal="left" vertical="top" wrapText="1"/>
    </xf>
    <xf numFmtId="0" fontId="2" fillId="0" borderId="15" xfId="0" applyFont="1" applyBorder="1" applyAlignment="1">
      <alignment horizontal="center" vertical="center"/>
    </xf>
    <xf numFmtId="0" fontId="2" fillId="0" borderId="2" xfId="0" applyFont="1" applyBorder="1" applyAlignment="1">
      <alignment horizontal="center" vertical="center"/>
    </xf>
    <xf numFmtId="1" fontId="2" fillId="0" borderId="15" xfId="0" applyNumberFormat="1" applyFont="1" applyBorder="1" applyAlignment="1">
      <alignment horizontal="center" vertical="center"/>
    </xf>
    <xf numFmtId="1" fontId="2" fillId="0" borderId="2" xfId="0" applyNumberFormat="1" applyFont="1" applyBorder="1" applyAlignment="1">
      <alignment horizontal="center" vertical="center"/>
    </xf>
    <xf numFmtId="164" fontId="2" fillId="0" borderId="15" xfId="0" applyNumberFormat="1" applyFont="1" applyBorder="1" applyAlignment="1">
      <alignment horizontal="center" vertical="center"/>
    </xf>
    <xf numFmtId="164" fontId="2" fillId="0" borderId="2" xfId="0" applyNumberFormat="1" applyFont="1" applyBorder="1" applyAlignment="1">
      <alignment horizontal="center" vertical="center"/>
    </xf>
    <xf numFmtId="4" fontId="2" fillId="0" borderId="15" xfId="0" applyNumberFormat="1" applyFont="1" applyBorder="1" applyAlignment="1">
      <alignment horizontal="center" vertical="center"/>
    </xf>
    <xf numFmtId="4" fontId="2" fillId="0" borderId="2" xfId="0" applyNumberFormat="1" applyFont="1" applyBorder="1" applyAlignment="1">
      <alignment horizontal="center" vertical="center"/>
    </xf>
    <xf numFmtId="0" fontId="3"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14" xfId="0" applyFont="1" applyBorder="1" applyAlignment="1">
      <alignment horizontal="center" vertical="center" wrapText="1"/>
    </xf>
    <xf numFmtId="0" fontId="2" fillId="0" borderId="0" xfId="0" applyFont="1" applyAlignment="1">
      <alignment vertical="top" wrapText="1"/>
    </xf>
    <xf numFmtId="0" fontId="2" fillId="0" borderId="9" xfId="0" applyFont="1" applyBorder="1" applyAlignment="1">
      <alignment horizontal="center" vertical="top"/>
    </xf>
    <xf numFmtId="0" fontId="0" fillId="0" borderId="10" xfId="0" applyBorder="1" applyAlignment="1">
      <alignment horizontal="center" vertical="top"/>
    </xf>
    <xf numFmtId="0" fontId="2" fillId="0" borderId="11" xfId="0" applyFont="1" applyBorder="1" applyAlignment="1">
      <alignment horizontal="center" vertical="top" wrapText="1"/>
    </xf>
    <xf numFmtId="0" fontId="0" fillId="0" borderId="12" xfId="0" applyBorder="1" applyAlignment="1">
      <alignment horizontal="center" vertical="top" wrapText="1"/>
    </xf>
    <xf numFmtId="0" fontId="0" fillId="0" borderId="6" xfId="0" applyBorder="1" applyAlignment="1">
      <alignment horizontal="center" vertical="top" wrapText="1"/>
    </xf>
    <xf numFmtId="0" fontId="2" fillId="0" borderId="3" xfId="0" applyFont="1" applyBorder="1" applyAlignment="1">
      <alignment horizontal="center" vertical="top" wrapText="1"/>
    </xf>
    <xf numFmtId="0" fontId="2" fillId="0" borderId="13" xfId="0" applyFont="1" applyBorder="1" applyAlignment="1">
      <alignment horizontal="center" vertical="top" wrapText="1"/>
    </xf>
    <xf numFmtId="0" fontId="3" fillId="0" borderId="0" xfId="0" applyFont="1" applyAlignment="1">
      <alignment horizontal="center" vertical="center" wrapText="1"/>
    </xf>
    <xf numFmtId="0" fontId="2" fillId="0" borderId="0" xfId="0" applyFont="1" applyAlignment="1">
      <alignment horizontal="center" vertical="center" wrapText="1"/>
    </xf>
    <xf numFmtId="0" fontId="3" fillId="0" borderId="13" xfId="0" applyFont="1" applyBorder="1" applyAlignment="1">
      <alignment horizontal="center" vertical="center"/>
    </xf>
    <xf numFmtId="0" fontId="2" fillId="0" borderId="13" xfId="0" applyFont="1" applyBorder="1" applyAlignment="1">
      <alignment horizontal="center" vertical="center"/>
    </xf>
    <xf numFmtId="0" fontId="2" fillId="0" borderId="21" xfId="0" applyFont="1" applyBorder="1" applyAlignment="1">
      <alignment horizontal="center" vertical="center"/>
    </xf>
    <xf numFmtId="0" fontId="2" fillId="0" borderId="8" xfId="0" applyFont="1" applyBorder="1" applyAlignment="1">
      <alignment horizontal="center" vertical="center"/>
    </xf>
    <xf numFmtId="0" fontId="0" fillId="0" borderId="14" xfId="0" applyBorder="1" applyAlignment="1">
      <alignment horizontal="center" vertical="center"/>
    </xf>
    <xf numFmtId="164" fontId="2" fillId="0" borderId="16" xfId="0" applyNumberFormat="1" applyFont="1" applyBorder="1" applyAlignment="1">
      <alignment horizontal="center" vertical="center"/>
    </xf>
    <xf numFmtId="164" fontId="2" fillId="0" borderId="16" xfId="0" applyNumberFormat="1" applyFont="1" applyBorder="1" applyAlignment="1">
      <alignment horizontal="center" vertical="center" wrapText="1"/>
    </xf>
    <xf numFmtId="0" fontId="8" fillId="0" borderId="22" xfId="0" applyFont="1" applyBorder="1" applyAlignment="1">
      <alignment horizontal="left" vertical="center" wrapText="1"/>
    </xf>
    <xf numFmtId="0" fontId="8" fillId="0" borderId="24" xfId="0" applyFont="1" applyBorder="1" applyAlignment="1">
      <alignment horizontal="left" vertical="center" wrapText="1"/>
    </xf>
    <xf numFmtId="0" fontId="0" fillId="0" borderId="6" xfId="0" applyBorder="1" applyAlignment="1">
      <alignment horizontal="center" vertical="top"/>
    </xf>
    <xf numFmtId="0" fontId="0" fillId="0" borderId="9" xfId="0" applyBorder="1" applyAlignment="1">
      <alignment horizontal="center" vertical="top"/>
    </xf>
    <xf numFmtId="0" fontId="2" fillId="0" borderId="14" xfId="0" applyFont="1" applyBorder="1" applyAlignment="1">
      <alignment horizontal="center" vertical="center"/>
    </xf>
    <xf numFmtId="0" fontId="3" fillId="0" borderId="0" xfId="0" applyFont="1" applyAlignment="1">
      <alignment horizontal="center" vertical="center"/>
    </xf>
    <xf numFmtId="0" fontId="0" fillId="0" borderId="9" xfId="0" applyBorder="1" applyAlignment="1">
      <alignment horizontal="center" vertical="top" wrapText="1"/>
    </xf>
    <xf numFmtId="0" fontId="0" fillId="0" borderId="6" xfId="0" applyBorder="1" applyAlignment="1">
      <alignment horizontal="center" vertical="center" wrapText="1"/>
    </xf>
    <xf numFmtId="0" fontId="0" fillId="0" borderId="17" xfId="0" applyBorder="1" applyAlignment="1">
      <alignment horizontal="center" vertical="top" wrapText="1"/>
    </xf>
    <xf numFmtId="0" fontId="2" fillId="0" borderId="0" xfId="0" applyFont="1" applyAlignment="1">
      <alignment horizontal="center"/>
    </xf>
    <xf numFmtId="165" fontId="2" fillId="0" borderId="16" xfId="0" applyNumberFormat="1" applyFont="1" applyBorder="1" applyAlignment="1">
      <alignment horizontal="center" vertical="center"/>
    </xf>
    <xf numFmtId="165" fontId="2" fillId="0" borderId="15" xfId="0" applyNumberFormat="1" applyFont="1" applyBorder="1" applyAlignment="1">
      <alignment horizontal="left" vertical="top" wrapText="1"/>
    </xf>
    <xf numFmtId="165" fontId="2" fillId="0" borderId="2" xfId="0" applyNumberFormat="1" applyFont="1" applyBorder="1" applyAlignment="1">
      <alignment horizontal="left" vertical="top" wrapText="1"/>
    </xf>
    <xf numFmtId="0" fontId="2" fillId="0" borderId="16" xfId="0" applyFont="1" applyBorder="1" applyAlignment="1">
      <alignment horizontal="center" vertical="center" wrapText="1"/>
    </xf>
    <xf numFmtId="2" fontId="2" fillId="0" borderId="16" xfId="0" applyNumberFormat="1" applyFont="1" applyBorder="1" applyAlignment="1">
      <alignment horizontal="center" vertical="center" wrapText="1"/>
    </xf>
    <xf numFmtId="0" fontId="2" fillId="0" borderId="16" xfId="0" applyFont="1" applyBorder="1" applyAlignment="1">
      <alignment horizontal="left" vertical="center" wrapText="1"/>
    </xf>
    <xf numFmtId="0" fontId="4" fillId="0" borderId="16" xfId="0" applyFont="1" applyBorder="1" applyAlignment="1">
      <alignment horizontal="center" vertical="center"/>
    </xf>
    <xf numFmtId="2" fontId="2" fillId="0" borderId="16" xfId="0" applyNumberFormat="1" applyFont="1" applyBorder="1" applyAlignment="1">
      <alignment horizontal="center" vertical="center"/>
    </xf>
    <xf numFmtId="0" fontId="2" fillId="0" borderId="16" xfId="0" applyFont="1" applyBorder="1" applyAlignment="1">
      <alignment horizontal="center" wrapText="1"/>
    </xf>
    <xf numFmtId="164" fontId="2" fillId="0" borderId="16" xfId="0" applyNumberFormat="1" applyFont="1" applyFill="1" applyBorder="1" applyAlignment="1">
      <alignment horizontal="center" vertical="center"/>
    </xf>
    <xf numFmtId="2" fontId="2" fillId="0" borderId="16" xfId="0" applyNumberFormat="1" applyFont="1" applyFill="1" applyBorder="1" applyAlignment="1">
      <alignment horizontal="center" vertical="center"/>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T12"/>
  <sheetViews>
    <sheetView tabSelected="1" topLeftCell="A7" zoomScale="85" zoomScaleNormal="85" zoomScaleSheetLayoutView="77" workbookViewId="0">
      <selection activeCell="E8" sqref="E8:E9"/>
    </sheetView>
  </sheetViews>
  <sheetFormatPr defaultRowHeight="12.75" x14ac:dyDescent="0.2"/>
  <cols>
    <col min="1" max="1" width="4.28515625" customWidth="1"/>
    <col min="2" max="2" width="14.5703125" customWidth="1"/>
    <col min="3" max="4" width="14.7109375" customWidth="1"/>
    <col min="5" max="5" width="12.85546875" customWidth="1"/>
    <col min="6" max="6" width="12" customWidth="1"/>
    <col min="7" max="7" width="10.85546875" customWidth="1"/>
    <col min="8" max="8" width="10.5703125" customWidth="1"/>
    <col min="9" max="9" width="10.28515625" customWidth="1"/>
    <col min="10" max="10" width="12.5703125" customWidth="1"/>
    <col min="11" max="11" width="11.140625" customWidth="1"/>
    <col min="13" max="13" width="10.85546875" customWidth="1"/>
    <col min="14" max="14" width="10.28515625" customWidth="1"/>
    <col min="15" max="15" width="11.5703125" customWidth="1"/>
    <col min="19" max="19" width="11.140625" customWidth="1"/>
    <col min="20" max="20" width="75.7109375" customWidth="1"/>
  </cols>
  <sheetData>
    <row r="1" spans="1:20" ht="33.75" customHeight="1" x14ac:dyDescent="0.3">
      <c r="E1" s="1"/>
      <c r="P1" s="58" t="s">
        <v>23</v>
      </c>
      <c r="Q1" s="58"/>
      <c r="R1" s="58"/>
      <c r="S1" s="58"/>
      <c r="T1" s="58"/>
    </row>
    <row r="2" spans="1:20" ht="34.5" customHeight="1" x14ac:dyDescent="0.2">
      <c r="B2" s="66" t="s">
        <v>36</v>
      </c>
      <c r="C2" s="67"/>
      <c r="D2" s="67"/>
      <c r="E2" s="67"/>
      <c r="F2" s="67"/>
      <c r="G2" s="67"/>
      <c r="H2" s="67"/>
      <c r="I2" s="67"/>
      <c r="J2" s="67"/>
      <c r="K2" s="67"/>
      <c r="L2" s="67"/>
      <c r="M2" s="67"/>
      <c r="N2" s="67"/>
      <c r="O2" s="67"/>
      <c r="P2" s="67"/>
      <c r="Q2" s="67"/>
      <c r="R2" s="67"/>
      <c r="S2" s="67"/>
    </row>
    <row r="3" spans="1:20" ht="20.25" customHeight="1" thickBot="1" x14ac:dyDescent="0.25"/>
    <row r="4" spans="1:20" ht="34.5" customHeight="1" thickBot="1" x14ac:dyDescent="0.25">
      <c r="B4" s="28" t="s">
        <v>0</v>
      </c>
      <c r="C4" s="28" t="s">
        <v>14</v>
      </c>
      <c r="D4" s="36" t="s">
        <v>1</v>
      </c>
      <c r="E4" s="68" t="s">
        <v>3</v>
      </c>
      <c r="F4" s="69"/>
      <c r="G4" s="70"/>
      <c r="H4" s="70"/>
      <c r="I4" s="71"/>
      <c r="J4" s="55" t="s">
        <v>4</v>
      </c>
      <c r="K4" s="69"/>
      <c r="L4" s="69"/>
      <c r="M4" s="69"/>
      <c r="N4" s="69"/>
      <c r="O4" s="72"/>
      <c r="P4" s="55" t="s">
        <v>7</v>
      </c>
      <c r="Q4" s="56"/>
      <c r="R4" s="56"/>
      <c r="S4" s="57"/>
      <c r="T4" s="33" t="s">
        <v>9</v>
      </c>
    </row>
    <row r="5" spans="1:20" ht="21.75" customHeight="1" thickBot="1" x14ac:dyDescent="0.25">
      <c r="B5" s="29"/>
      <c r="C5" s="29"/>
      <c r="D5" s="59"/>
      <c r="E5" s="61" t="s">
        <v>10</v>
      </c>
      <c r="F5" s="61" t="s">
        <v>2</v>
      </c>
      <c r="G5" s="39" t="s">
        <v>32</v>
      </c>
      <c r="H5" s="39" t="s">
        <v>16</v>
      </c>
      <c r="I5" s="39" t="s">
        <v>20</v>
      </c>
      <c r="J5" s="36" t="s">
        <v>11</v>
      </c>
      <c r="K5" s="28" t="s">
        <v>33</v>
      </c>
      <c r="L5" s="28" t="s">
        <v>34</v>
      </c>
      <c r="M5" s="28" t="s">
        <v>17</v>
      </c>
      <c r="N5" s="28" t="s">
        <v>18</v>
      </c>
      <c r="O5" s="36" t="s">
        <v>19</v>
      </c>
      <c r="P5" s="28" t="s">
        <v>21</v>
      </c>
      <c r="Q5" s="64" t="s">
        <v>5</v>
      </c>
      <c r="R5" s="65"/>
      <c r="S5" s="65"/>
      <c r="T5" s="34"/>
    </row>
    <row r="6" spans="1:20" ht="147.75" customHeight="1" thickBot="1" x14ac:dyDescent="0.25">
      <c r="B6" s="30"/>
      <c r="C6" s="30"/>
      <c r="D6" s="60"/>
      <c r="E6" s="62"/>
      <c r="F6" s="62"/>
      <c r="G6" s="40"/>
      <c r="H6" s="40"/>
      <c r="I6" s="40"/>
      <c r="J6" s="37"/>
      <c r="K6" s="38"/>
      <c r="L6" s="38"/>
      <c r="M6" s="63"/>
      <c r="N6" s="63"/>
      <c r="O6" s="37"/>
      <c r="P6" s="38"/>
      <c r="Q6" s="2" t="s">
        <v>12</v>
      </c>
      <c r="R6" s="2" t="s">
        <v>6</v>
      </c>
      <c r="S6" s="25" t="s">
        <v>41</v>
      </c>
      <c r="T6" s="35"/>
    </row>
    <row r="7" spans="1:20" ht="19.5" customHeight="1" thickBot="1" x14ac:dyDescent="0.25">
      <c r="B7" s="3">
        <v>1</v>
      </c>
      <c r="C7" s="3">
        <v>2</v>
      </c>
      <c r="D7" s="3">
        <v>3</v>
      </c>
      <c r="E7" s="4">
        <v>4</v>
      </c>
      <c r="F7" s="4">
        <v>5</v>
      </c>
      <c r="G7" s="4">
        <v>6</v>
      </c>
      <c r="H7" s="4">
        <v>7</v>
      </c>
      <c r="I7" s="4">
        <v>8</v>
      </c>
      <c r="J7" s="4">
        <v>9</v>
      </c>
      <c r="K7" s="4">
        <v>10</v>
      </c>
      <c r="L7" s="4">
        <v>11</v>
      </c>
      <c r="M7" s="17">
        <v>12</v>
      </c>
      <c r="N7" s="17">
        <v>13</v>
      </c>
      <c r="O7" s="4">
        <v>14</v>
      </c>
      <c r="P7" s="4">
        <v>15</v>
      </c>
      <c r="Q7" s="4">
        <v>16</v>
      </c>
      <c r="R7" s="4">
        <v>17</v>
      </c>
      <c r="S7" s="4">
        <v>18</v>
      </c>
      <c r="T7" s="5">
        <v>19</v>
      </c>
    </row>
    <row r="8" spans="1:20" ht="224.25" customHeight="1" x14ac:dyDescent="0.2">
      <c r="A8" s="7"/>
      <c r="B8" s="26" t="s">
        <v>24</v>
      </c>
      <c r="C8" s="26" t="s">
        <v>22</v>
      </c>
      <c r="D8" s="26" t="s">
        <v>22</v>
      </c>
      <c r="E8" s="43">
        <v>142615</v>
      </c>
      <c r="F8" s="43">
        <f>103229.6+600</f>
        <v>103829.6</v>
      </c>
      <c r="G8" s="43">
        <f>L8+P8</f>
        <v>82132.100000000006</v>
      </c>
      <c r="H8" s="51">
        <f>G8/E8*100</f>
        <v>57.590085194404516</v>
      </c>
      <c r="I8" s="51">
        <v>44.9</v>
      </c>
      <c r="J8" s="53">
        <v>142615</v>
      </c>
      <c r="K8" s="53">
        <v>29207.5</v>
      </c>
      <c r="L8" s="47">
        <v>26238.3</v>
      </c>
      <c r="M8" s="51">
        <f>L8/J8*100</f>
        <v>18.397994600848438</v>
      </c>
      <c r="N8" s="51">
        <f>L8/K8*100</f>
        <v>89.834117949156891</v>
      </c>
      <c r="O8" s="51">
        <f>L8/G8*100</f>
        <v>31.946461858396408</v>
      </c>
      <c r="P8" s="51">
        <f>Q8+R8+S8</f>
        <v>55893.8</v>
      </c>
      <c r="Q8" s="47"/>
      <c r="R8" s="47">
        <f>55293.8+600</f>
        <v>55893.8</v>
      </c>
      <c r="S8" s="49"/>
      <c r="T8" s="45" t="s">
        <v>40</v>
      </c>
    </row>
    <row r="9" spans="1:20" ht="409.5" customHeight="1" thickBot="1" x14ac:dyDescent="0.25">
      <c r="A9" s="7"/>
      <c r="B9" s="27"/>
      <c r="C9" s="27"/>
      <c r="D9" s="27"/>
      <c r="E9" s="44"/>
      <c r="F9" s="44"/>
      <c r="G9" s="44"/>
      <c r="H9" s="52"/>
      <c r="I9" s="52"/>
      <c r="J9" s="54"/>
      <c r="K9" s="54"/>
      <c r="L9" s="48"/>
      <c r="M9" s="52" t="e">
        <f>L9/J9*100</f>
        <v>#DIV/0!</v>
      </c>
      <c r="N9" s="52" t="e">
        <f>L9/K9*100</f>
        <v>#DIV/0!</v>
      </c>
      <c r="O9" s="52"/>
      <c r="P9" s="52"/>
      <c r="Q9" s="48"/>
      <c r="R9" s="48"/>
      <c r="S9" s="50"/>
      <c r="T9" s="46"/>
    </row>
    <row r="10" spans="1:20" ht="19.5" customHeight="1" x14ac:dyDescent="0.25">
      <c r="A10" s="6"/>
      <c r="B10" s="41"/>
      <c r="C10" s="42"/>
      <c r="D10" s="42"/>
      <c r="E10" s="42"/>
      <c r="F10" s="42"/>
      <c r="G10" s="42"/>
      <c r="H10" s="42"/>
      <c r="I10" s="42"/>
      <c r="J10" s="42"/>
      <c r="K10" s="42"/>
      <c r="L10" s="42"/>
      <c r="M10" s="42"/>
      <c r="N10" s="42"/>
      <c r="O10" s="42"/>
      <c r="P10" s="42"/>
      <c r="Q10" s="42"/>
      <c r="R10" s="42"/>
      <c r="S10" s="42"/>
      <c r="T10" s="42"/>
    </row>
    <row r="11" spans="1:20" ht="17.25" customHeight="1" x14ac:dyDescent="0.2">
      <c r="A11" s="6"/>
      <c r="B11" s="31"/>
      <c r="C11" s="32"/>
      <c r="D11" s="32"/>
      <c r="E11" s="32"/>
      <c r="F11" s="32"/>
      <c r="G11" s="32"/>
      <c r="H11" s="32"/>
      <c r="I11" s="32"/>
      <c r="J11" s="32"/>
      <c r="K11" s="32"/>
      <c r="L11" s="32"/>
      <c r="M11" s="32"/>
      <c r="N11" s="32"/>
      <c r="O11" s="32"/>
      <c r="P11" s="32"/>
      <c r="Q11" s="32"/>
      <c r="R11" s="32"/>
      <c r="S11" s="32"/>
      <c r="T11" s="32"/>
    </row>
    <row r="12" spans="1:20" ht="14.25" customHeight="1" x14ac:dyDescent="0.2">
      <c r="A12" s="6"/>
      <c r="B12" s="31"/>
      <c r="C12" s="32"/>
      <c r="D12" s="32"/>
      <c r="E12" s="32"/>
      <c r="F12" s="32"/>
      <c r="G12" s="32"/>
      <c r="H12" s="32"/>
      <c r="I12" s="32"/>
      <c r="J12" s="32"/>
      <c r="K12" s="32"/>
      <c r="L12" s="32"/>
      <c r="M12" s="32"/>
      <c r="N12" s="32"/>
      <c r="O12" s="32"/>
      <c r="P12" s="32"/>
      <c r="Q12" s="32"/>
      <c r="R12" s="32"/>
      <c r="S12" s="32"/>
      <c r="T12" s="32"/>
    </row>
  </sheetData>
  <mergeCells count="44">
    <mergeCell ref="P4:S4"/>
    <mergeCell ref="J8:J9"/>
    <mergeCell ref="P1:T1"/>
    <mergeCell ref="C4:C6"/>
    <mergeCell ref="D4:D6"/>
    <mergeCell ref="E5:E6"/>
    <mergeCell ref="N5:N6"/>
    <mergeCell ref="Q5:S5"/>
    <mergeCell ref="F5:F6"/>
    <mergeCell ref="G5:G6"/>
    <mergeCell ref="H5:H6"/>
    <mergeCell ref="M5:M6"/>
    <mergeCell ref="B2:S2"/>
    <mergeCell ref="E4:I4"/>
    <mergeCell ref="J4:O4"/>
    <mergeCell ref="B8:B9"/>
    <mergeCell ref="D8:D9"/>
    <mergeCell ref="Q8:Q9"/>
    <mergeCell ref="R8:R9"/>
    <mergeCell ref="S8:S9"/>
    <mergeCell ref="N8:N9"/>
    <mergeCell ref="O8:O9"/>
    <mergeCell ref="P8:P9"/>
    <mergeCell ref="K8:K9"/>
    <mergeCell ref="L8:L9"/>
    <mergeCell ref="M8:M9"/>
    <mergeCell ref="H8:H9"/>
    <mergeCell ref="I8:I9"/>
    <mergeCell ref="C8:C9"/>
    <mergeCell ref="B4:B6"/>
    <mergeCell ref="B12:T12"/>
    <mergeCell ref="T4:T6"/>
    <mergeCell ref="J5:J6"/>
    <mergeCell ref="K5:K6"/>
    <mergeCell ref="L5:L6"/>
    <mergeCell ref="P5:P6"/>
    <mergeCell ref="O5:O6"/>
    <mergeCell ref="I5:I6"/>
    <mergeCell ref="B10:T10"/>
    <mergeCell ref="E8:E9"/>
    <mergeCell ref="F8:F9"/>
    <mergeCell ref="G8:G9"/>
    <mergeCell ref="B11:T11"/>
    <mergeCell ref="T8:T9"/>
  </mergeCells>
  <phoneticPr fontId="1" type="noConversion"/>
  <pageMargins left="0" right="0" top="0" bottom="0" header="0.51181102362204722" footer="0.51181102362204722"/>
  <pageSetup paperSize="9" scale="44"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3"/>
  <sheetViews>
    <sheetView view="pageLayout" zoomScaleNormal="100" workbookViewId="0">
      <selection activeCell="A4" sqref="A4"/>
    </sheetView>
  </sheetViews>
  <sheetFormatPr defaultRowHeight="12.75" x14ac:dyDescent="0.2"/>
  <cols>
    <col min="1" max="1" width="16.140625" customWidth="1"/>
    <col min="2" max="3" width="14.7109375" customWidth="1"/>
    <col min="4" max="4" width="10.5703125" customWidth="1"/>
    <col min="5" max="18" width="9.7109375" customWidth="1"/>
    <col min="19" max="19" width="41.85546875" customWidth="1"/>
  </cols>
  <sheetData>
    <row r="2" spans="1:20" ht="12.75" customHeight="1" x14ac:dyDescent="0.2">
      <c r="A2" s="80" t="s">
        <v>35</v>
      </c>
      <c r="B2" s="80"/>
      <c r="C2" s="80"/>
      <c r="D2" s="80"/>
      <c r="E2" s="80"/>
      <c r="F2" s="80"/>
      <c r="G2" s="80"/>
      <c r="H2" s="80"/>
      <c r="I2" s="80"/>
      <c r="J2" s="80"/>
      <c r="K2" s="80"/>
      <c r="L2" s="80"/>
      <c r="M2" s="80"/>
      <c r="N2" s="80"/>
      <c r="O2" s="80"/>
      <c r="P2" s="80"/>
      <c r="Q2" s="80"/>
      <c r="R2" s="80"/>
      <c r="S2" s="80"/>
      <c r="T2" s="16"/>
    </row>
    <row r="3" spans="1:20" ht="12.75" customHeight="1" x14ac:dyDescent="0.2">
      <c r="A3" s="80"/>
      <c r="B3" s="80"/>
      <c r="C3" s="80"/>
      <c r="D3" s="80"/>
      <c r="E3" s="80"/>
      <c r="F3" s="80"/>
      <c r="G3" s="80"/>
      <c r="H3" s="80"/>
      <c r="I3" s="80"/>
      <c r="J3" s="80"/>
      <c r="K3" s="80"/>
      <c r="L3" s="80"/>
      <c r="M3" s="80"/>
      <c r="N3" s="80"/>
      <c r="O3" s="80"/>
      <c r="P3" s="80"/>
      <c r="Q3" s="80"/>
      <c r="R3" s="80"/>
      <c r="S3" s="80"/>
      <c r="T3" s="16"/>
    </row>
    <row r="4" spans="1:20" ht="13.5" thickBot="1" x14ac:dyDescent="0.25"/>
    <row r="5" spans="1:20" ht="39" customHeight="1" thickBot="1" x14ac:dyDescent="0.25">
      <c r="A5" s="28" t="s">
        <v>0</v>
      </c>
      <c r="B5" s="28" t="s">
        <v>14</v>
      </c>
      <c r="C5" s="36" t="s">
        <v>1</v>
      </c>
      <c r="D5" s="68" t="s">
        <v>3</v>
      </c>
      <c r="E5" s="69"/>
      <c r="F5" s="69"/>
      <c r="G5" s="69"/>
      <c r="H5" s="79"/>
      <c r="I5" s="55" t="s">
        <v>4</v>
      </c>
      <c r="J5" s="69"/>
      <c r="K5" s="69"/>
      <c r="L5" s="69"/>
      <c r="M5" s="69"/>
      <c r="N5" s="72"/>
      <c r="O5" s="55" t="s">
        <v>7</v>
      </c>
      <c r="P5" s="56"/>
      <c r="Q5" s="56"/>
      <c r="R5" s="57"/>
      <c r="S5" s="33" t="s">
        <v>9</v>
      </c>
    </row>
    <row r="6" spans="1:20" ht="16.5" customHeight="1" thickBot="1" x14ac:dyDescent="0.25">
      <c r="A6" s="29"/>
      <c r="B6" s="29"/>
      <c r="C6" s="59"/>
      <c r="D6" s="61" t="s">
        <v>28</v>
      </c>
      <c r="E6" s="28" t="s">
        <v>29</v>
      </c>
      <c r="F6" s="28" t="s">
        <v>15</v>
      </c>
      <c r="G6" s="28" t="s">
        <v>16</v>
      </c>
      <c r="H6" s="36" t="s">
        <v>20</v>
      </c>
      <c r="I6" s="28" t="s">
        <v>28</v>
      </c>
      <c r="J6" s="28" t="s">
        <v>30</v>
      </c>
      <c r="K6" s="28" t="s">
        <v>31</v>
      </c>
      <c r="L6" s="28" t="s">
        <v>17</v>
      </c>
      <c r="M6" s="28" t="s">
        <v>18</v>
      </c>
      <c r="N6" s="36" t="s">
        <v>19</v>
      </c>
      <c r="O6" s="28" t="s">
        <v>21</v>
      </c>
      <c r="P6" s="64" t="s">
        <v>5</v>
      </c>
      <c r="Q6" s="65"/>
      <c r="R6" s="65"/>
      <c r="S6" s="34"/>
    </row>
    <row r="7" spans="1:20" ht="141.75" x14ac:dyDescent="0.2">
      <c r="A7" s="77"/>
      <c r="B7" s="77"/>
      <c r="C7" s="78"/>
      <c r="D7" s="83"/>
      <c r="E7" s="63"/>
      <c r="F7" s="63"/>
      <c r="G7" s="63"/>
      <c r="H7" s="81"/>
      <c r="I7" s="63"/>
      <c r="J7" s="63"/>
      <c r="K7" s="63"/>
      <c r="L7" s="63"/>
      <c r="M7" s="63"/>
      <c r="N7" s="81"/>
      <c r="O7" s="63"/>
      <c r="P7" s="8" t="s">
        <v>12</v>
      </c>
      <c r="Q7" s="8" t="s">
        <v>6</v>
      </c>
      <c r="R7" s="21" t="s">
        <v>37</v>
      </c>
      <c r="S7" s="82"/>
    </row>
    <row r="8" spans="1:20" s="15" customFormat="1" ht="16.5" thickBot="1" x14ac:dyDescent="0.3">
      <c r="A8" s="14">
        <v>1</v>
      </c>
      <c r="B8" s="14">
        <v>2</v>
      </c>
      <c r="C8" s="14">
        <v>3</v>
      </c>
      <c r="D8" s="14">
        <v>4</v>
      </c>
      <c r="E8" s="14">
        <v>5</v>
      </c>
      <c r="F8" s="14">
        <v>6</v>
      </c>
      <c r="G8" s="14">
        <v>7</v>
      </c>
      <c r="H8" s="14">
        <v>8</v>
      </c>
      <c r="I8" s="14">
        <v>9</v>
      </c>
      <c r="J8" s="14">
        <v>10</v>
      </c>
      <c r="K8" s="14">
        <v>11</v>
      </c>
      <c r="L8" s="14">
        <v>12</v>
      </c>
      <c r="M8" s="14">
        <v>13</v>
      </c>
      <c r="N8" s="14">
        <v>14</v>
      </c>
      <c r="O8" s="14">
        <v>15</v>
      </c>
      <c r="P8" s="14">
        <v>16</v>
      </c>
      <c r="Q8" s="14">
        <v>17</v>
      </c>
      <c r="R8" s="14">
        <v>18</v>
      </c>
      <c r="S8" s="14">
        <v>19</v>
      </c>
    </row>
    <row r="9" spans="1:20" s="13" customFormat="1" ht="392.25" customHeight="1" x14ac:dyDescent="0.2">
      <c r="A9" s="74" t="s">
        <v>27</v>
      </c>
      <c r="B9" s="74" t="s">
        <v>22</v>
      </c>
      <c r="C9" s="74" t="s">
        <v>22</v>
      </c>
      <c r="D9" s="73">
        <v>21952</v>
      </c>
      <c r="E9" s="73">
        <v>1992.31</v>
      </c>
      <c r="F9" s="73">
        <f>K9+O9</f>
        <v>1992.31</v>
      </c>
      <c r="G9" s="73">
        <f>F9/D9*100</f>
        <v>9.075756195335277</v>
      </c>
      <c r="H9" s="73">
        <f>F9/E9*100</f>
        <v>100</v>
      </c>
      <c r="I9" s="73">
        <v>21052</v>
      </c>
      <c r="J9" s="73">
        <v>1598.31</v>
      </c>
      <c r="K9" s="73">
        <v>1598.31</v>
      </c>
      <c r="L9" s="73">
        <f>K9/I9*100</f>
        <v>7.5922002660079801</v>
      </c>
      <c r="M9" s="73">
        <f>K9/J9*100</f>
        <v>100</v>
      </c>
      <c r="N9" s="73">
        <f>K9/F9*100</f>
        <v>80.223961130546954</v>
      </c>
      <c r="O9" s="73">
        <f>Q9+R9</f>
        <v>394</v>
      </c>
      <c r="P9" s="73"/>
      <c r="Q9" s="73"/>
      <c r="R9" s="73">
        <v>394</v>
      </c>
      <c r="S9" s="75" t="s">
        <v>39</v>
      </c>
    </row>
    <row r="10" spans="1:20" s="13" customFormat="1" ht="392.25" customHeight="1" thickBot="1" x14ac:dyDescent="0.25">
      <c r="A10" s="74"/>
      <c r="B10" s="74"/>
      <c r="C10" s="74"/>
      <c r="D10" s="73"/>
      <c r="E10" s="73"/>
      <c r="F10" s="73"/>
      <c r="G10" s="73"/>
      <c r="H10" s="73"/>
      <c r="I10" s="73"/>
      <c r="J10" s="73"/>
      <c r="K10" s="73"/>
      <c r="L10" s="73"/>
      <c r="M10" s="73"/>
      <c r="N10" s="73"/>
      <c r="O10" s="73"/>
      <c r="P10" s="73"/>
      <c r="Q10" s="73"/>
      <c r="R10" s="73"/>
      <c r="S10" s="76"/>
    </row>
    <row r="11" spans="1:20" ht="16.5" hidden="1" thickBot="1" x14ac:dyDescent="0.25">
      <c r="S11" s="22"/>
    </row>
    <row r="12" spans="1:20" ht="14.25" customHeight="1" x14ac:dyDescent="0.2">
      <c r="S12" s="24"/>
    </row>
    <row r="13" spans="1:20" hidden="1" x14ac:dyDescent="0.2"/>
  </sheetData>
  <mergeCells count="40">
    <mergeCell ref="A2:S3"/>
    <mergeCell ref="M6:M7"/>
    <mergeCell ref="N6:N7"/>
    <mergeCell ref="O6:O7"/>
    <mergeCell ref="P6:R6"/>
    <mergeCell ref="S5:S7"/>
    <mergeCell ref="D6:D7"/>
    <mergeCell ref="E6:E7"/>
    <mergeCell ref="F6:F7"/>
    <mergeCell ref="G6:G7"/>
    <mergeCell ref="H6:H7"/>
    <mergeCell ref="I6:I7"/>
    <mergeCell ref="J6:J7"/>
    <mergeCell ref="O5:R5"/>
    <mergeCell ref="K6:K7"/>
    <mergeCell ref="L6:L7"/>
    <mergeCell ref="A5:A7"/>
    <mergeCell ref="B5:B7"/>
    <mergeCell ref="C5:C7"/>
    <mergeCell ref="D5:H5"/>
    <mergeCell ref="I5:N5"/>
    <mergeCell ref="S9:S10"/>
    <mergeCell ref="R9:R10"/>
    <mergeCell ref="Q9:Q10"/>
    <mergeCell ref="P9:P10"/>
    <mergeCell ref="O9:O10"/>
    <mergeCell ref="N9:N10"/>
    <mergeCell ref="M9:M10"/>
    <mergeCell ref="L9:L10"/>
    <mergeCell ref="K9:K10"/>
    <mergeCell ref="J9:J10"/>
    <mergeCell ref="D9:D10"/>
    <mergeCell ref="C9:C10"/>
    <mergeCell ref="B9:B10"/>
    <mergeCell ref="A9:A10"/>
    <mergeCell ref="I9:I10"/>
    <mergeCell ref="H9:H10"/>
    <mergeCell ref="G9:G10"/>
    <mergeCell ref="F9:F10"/>
    <mergeCell ref="E9:E10"/>
  </mergeCells>
  <printOptions horizontalCentered="1" verticalCentered="1"/>
  <pageMargins left="0" right="0" top="0" bottom="0" header="0.31496062992125984" footer="0.31496062992125984"/>
  <pageSetup paperSize="9" scale="57" orientation="landscape"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T11"/>
  <sheetViews>
    <sheetView view="pageBreakPreview" zoomScale="60" workbookViewId="0">
      <selection activeCell="S9" sqref="S9:S10"/>
    </sheetView>
  </sheetViews>
  <sheetFormatPr defaultRowHeight="12.75" x14ac:dyDescent="0.2"/>
  <cols>
    <col min="1" max="1" width="16.140625" customWidth="1"/>
    <col min="2" max="3" width="14.7109375" customWidth="1"/>
    <col min="4" max="4" width="10.85546875" customWidth="1"/>
    <col min="5" max="5" width="12.5703125" customWidth="1"/>
    <col min="6" max="6" width="11.85546875" customWidth="1"/>
    <col min="7" max="8" width="9.7109375" customWidth="1"/>
    <col min="9" max="9" width="10.85546875" customWidth="1"/>
    <col min="10" max="14" width="9.7109375" customWidth="1"/>
    <col min="15" max="15" width="11.42578125" customWidth="1"/>
    <col min="16" max="18" width="9.7109375" customWidth="1"/>
    <col min="19" max="19" width="54" customWidth="1"/>
    <col min="25" max="25" width="1.5703125" customWidth="1"/>
  </cols>
  <sheetData>
    <row r="2" spans="1:20" ht="12.75" customHeight="1" x14ac:dyDescent="0.25">
      <c r="A2" s="84" t="s">
        <v>35</v>
      </c>
      <c r="B2" s="84"/>
      <c r="C2" s="84"/>
      <c r="D2" s="84"/>
      <c r="E2" s="84"/>
      <c r="F2" s="84"/>
      <c r="G2" s="84"/>
      <c r="H2" s="84"/>
      <c r="I2" s="84"/>
      <c r="J2" s="84"/>
      <c r="K2" s="84"/>
      <c r="L2" s="84"/>
      <c r="M2" s="84"/>
      <c r="N2" s="84"/>
      <c r="O2" s="84"/>
      <c r="P2" s="84"/>
      <c r="Q2" s="84"/>
      <c r="R2" s="84"/>
      <c r="S2" s="84"/>
      <c r="T2" s="20"/>
    </row>
    <row r="3" spans="1:20" ht="12.75" customHeight="1" x14ac:dyDescent="0.25">
      <c r="A3" s="20"/>
      <c r="B3" s="20"/>
      <c r="C3" s="20"/>
      <c r="D3" s="20"/>
      <c r="E3" s="20"/>
      <c r="F3" s="20"/>
      <c r="G3" s="20"/>
      <c r="H3" s="20"/>
      <c r="I3" s="20"/>
      <c r="J3" s="20"/>
      <c r="K3" s="20"/>
      <c r="L3" s="20"/>
      <c r="M3" s="20"/>
      <c r="N3" s="20"/>
      <c r="O3" s="20"/>
      <c r="P3" s="20"/>
      <c r="Q3" s="20"/>
      <c r="R3" s="20"/>
      <c r="S3" s="20"/>
      <c r="T3" s="20"/>
    </row>
    <row r="4" spans="1:20" ht="13.5" thickBot="1" x14ac:dyDescent="0.25"/>
    <row r="5" spans="1:20" ht="16.5" thickBot="1" x14ac:dyDescent="0.25">
      <c r="A5" s="28" t="s">
        <v>0</v>
      </c>
      <c r="B5" s="28" t="s">
        <v>14</v>
      </c>
      <c r="C5" s="36" t="s">
        <v>1</v>
      </c>
      <c r="D5" s="68" t="s">
        <v>3</v>
      </c>
      <c r="E5" s="69"/>
      <c r="F5" s="69"/>
      <c r="G5" s="69"/>
      <c r="H5" s="79"/>
      <c r="I5" s="55" t="s">
        <v>4</v>
      </c>
      <c r="J5" s="69"/>
      <c r="K5" s="69"/>
      <c r="L5" s="69"/>
      <c r="M5" s="69"/>
      <c r="N5" s="72"/>
      <c r="O5" s="55" t="s">
        <v>7</v>
      </c>
      <c r="P5" s="56"/>
      <c r="Q5" s="56"/>
      <c r="R5" s="57"/>
      <c r="S5" s="33" t="s">
        <v>9</v>
      </c>
    </row>
    <row r="6" spans="1:20" ht="16.5" thickBot="1" x14ac:dyDescent="0.25">
      <c r="A6" s="29"/>
      <c r="B6" s="29"/>
      <c r="C6" s="59"/>
      <c r="D6" s="61" t="s">
        <v>10</v>
      </c>
      <c r="E6" s="28" t="s">
        <v>2</v>
      </c>
      <c r="F6" s="28" t="s">
        <v>15</v>
      </c>
      <c r="G6" s="28" t="s">
        <v>16</v>
      </c>
      <c r="H6" s="36" t="s">
        <v>20</v>
      </c>
      <c r="I6" s="28" t="s">
        <v>11</v>
      </c>
      <c r="J6" s="28" t="s">
        <v>2</v>
      </c>
      <c r="K6" s="28" t="s">
        <v>8</v>
      </c>
      <c r="L6" s="28" t="s">
        <v>17</v>
      </c>
      <c r="M6" s="28" t="s">
        <v>18</v>
      </c>
      <c r="N6" s="36" t="s">
        <v>19</v>
      </c>
      <c r="O6" s="28" t="s">
        <v>21</v>
      </c>
      <c r="P6" s="64" t="s">
        <v>5</v>
      </c>
      <c r="Q6" s="65"/>
      <c r="R6" s="65"/>
      <c r="S6" s="34"/>
    </row>
    <row r="7" spans="1:20" ht="141.75" x14ac:dyDescent="0.2">
      <c r="A7" s="77"/>
      <c r="B7" s="77"/>
      <c r="C7" s="78"/>
      <c r="D7" s="83"/>
      <c r="E7" s="63"/>
      <c r="F7" s="63"/>
      <c r="G7" s="63"/>
      <c r="H7" s="81"/>
      <c r="I7" s="63"/>
      <c r="J7" s="63"/>
      <c r="K7" s="63"/>
      <c r="L7" s="63"/>
      <c r="M7" s="63"/>
      <c r="N7" s="81"/>
      <c r="O7" s="63"/>
      <c r="P7" s="8" t="s">
        <v>12</v>
      </c>
      <c r="Q7" s="8" t="s">
        <v>6</v>
      </c>
      <c r="R7" s="9" t="s">
        <v>13</v>
      </c>
      <c r="S7" s="82"/>
    </row>
    <row r="8" spans="1:20" ht="15.75" x14ac:dyDescent="0.2">
      <c r="A8" s="18">
        <v>1</v>
      </c>
      <c r="B8" s="18">
        <v>2</v>
      </c>
      <c r="C8" s="18">
        <v>3</v>
      </c>
      <c r="D8" s="17">
        <v>4</v>
      </c>
      <c r="E8" s="17">
        <v>5</v>
      </c>
      <c r="F8" s="17">
        <v>6</v>
      </c>
      <c r="G8" s="17">
        <v>7</v>
      </c>
      <c r="H8" s="17">
        <v>8</v>
      </c>
      <c r="I8" s="17">
        <v>9</v>
      </c>
      <c r="J8" s="17">
        <v>10</v>
      </c>
      <c r="K8" s="17">
        <v>11</v>
      </c>
      <c r="L8" s="17">
        <v>12</v>
      </c>
      <c r="M8" s="17">
        <v>13</v>
      </c>
      <c r="N8" s="17">
        <v>14</v>
      </c>
      <c r="O8" s="17">
        <v>15</v>
      </c>
      <c r="P8" s="17">
        <v>16</v>
      </c>
      <c r="Q8" s="17">
        <v>17</v>
      </c>
      <c r="R8" s="17">
        <v>18</v>
      </c>
      <c r="S8" s="10">
        <v>19</v>
      </c>
    </row>
    <row r="9" spans="1:20" ht="363" customHeight="1" x14ac:dyDescent="0.2">
      <c r="A9" s="88" t="s">
        <v>26</v>
      </c>
      <c r="B9" s="89" t="s">
        <v>22</v>
      </c>
      <c r="C9" s="89" t="s">
        <v>22</v>
      </c>
      <c r="D9" s="85">
        <v>117150</v>
      </c>
      <c r="E9" s="85">
        <f>J9+O9</f>
        <v>12071.7</v>
      </c>
      <c r="F9" s="85">
        <f>K9+O9</f>
        <v>11994.7</v>
      </c>
      <c r="G9" s="85">
        <f>F9/D9*100</f>
        <v>10.238753734528384</v>
      </c>
      <c r="H9" s="85">
        <f>F9/E9*100</f>
        <v>99.362144519827368</v>
      </c>
      <c r="I9" s="85">
        <v>117150</v>
      </c>
      <c r="J9" s="85">
        <v>12071.7</v>
      </c>
      <c r="K9" s="85">
        <v>11994.7</v>
      </c>
      <c r="L9" s="85">
        <f>K9/I9*100</f>
        <v>10.238753734528384</v>
      </c>
      <c r="M9" s="85">
        <f>K9/J9*100</f>
        <v>99.362144519827368</v>
      </c>
      <c r="N9" s="85">
        <f>K9/F9*100</f>
        <v>100</v>
      </c>
      <c r="O9" s="85">
        <f>SUM(Q9:R9)</f>
        <v>0</v>
      </c>
      <c r="P9" s="85"/>
      <c r="Q9" s="85"/>
      <c r="R9" s="85"/>
      <c r="S9" s="86" t="s">
        <v>42</v>
      </c>
    </row>
    <row r="10" spans="1:20" ht="234.75" customHeight="1" x14ac:dyDescent="0.2">
      <c r="A10" s="88"/>
      <c r="B10" s="89"/>
      <c r="C10" s="89"/>
      <c r="D10" s="85"/>
      <c r="E10" s="85"/>
      <c r="F10" s="85"/>
      <c r="G10" s="85"/>
      <c r="H10" s="85"/>
      <c r="I10" s="85"/>
      <c r="J10" s="85"/>
      <c r="K10" s="85"/>
      <c r="L10" s="85"/>
      <c r="M10" s="85"/>
      <c r="N10" s="85"/>
      <c r="O10" s="85"/>
      <c r="P10" s="85"/>
      <c r="Q10" s="85"/>
      <c r="R10" s="85"/>
      <c r="S10" s="87"/>
    </row>
    <row r="11" spans="1:20" ht="15.75" x14ac:dyDescent="0.2">
      <c r="S11" s="19"/>
    </row>
  </sheetData>
  <mergeCells count="40">
    <mergeCell ref="S5:S7"/>
    <mergeCell ref="D6:D7"/>
    <mergeCell ref="E6:E7"/>
    <mergeCell ref="F6:F7"/>
    <mergeCell ref="G6:G7"/>
    <mergeCell ref="H6:H7"/>
    <mergeCell ref="I6:I7"/>
    <mergeCell ref="P6:R6"/>
    <mergeCell ref="O5:R5"/>
    <mergeCell ref="A5:A7"/>
    <mergeCell ref="B5:B7"/>
    <mergeCell ref="C5:C7"/>
    <mergeCell ref="D5:H5"/>
    <mergeCell ref="I5:N5"/>
    <mergeCell ref="L6:L7"/>
    <mergeCell ref="K9:K10"/>
    <mergeCell ref="L9:L10"/>
    <mergeCell ref="M9:M10"/>
    <mergeCell ref="O6:O7"/>
    <mergeCell ref="G9:G10"/>
    <mergeCell ref="H9:H10"/>
    <mergeCell ref="I9:I10"/>
    <mergeCell ref="J9:J10"/>
    <mergeCell ref="J6:J7"/>
    <mergeCell ref="A2:S2"/>
    <mergeCell ref="O9:O10"/>
    <mergeCell ref="P9:P10"/>
    <mergeCell ref="Q9:Q10"/>
    <mergeCell ref="R9:R10"/>
    <mergeCell ref="S9:S10"/>
    <mergeCell ref="A9:A10"/>
    <mergeCell ref="B9:B10"/>
    <mergeCell ref="C9:C10"/>
    <mergeCell ref="D9:D10"/>
    <mergeCell ref="E9:E10"/>
    <mergeCell ref="N9:N10"/>
    <mergeCell ref="K6:K7"/>
    <mergeCell ref="M6:M7"/>
    <mergeCell ref="N6:N7"/>
    <mergeCell ref="F9:F10"/>
  </mergeCells>
  <printOptions horizontalCentered="1" verticalCentered="1"/>
  <pageMargins left="0" right="0" top="0" bottom="0" header="0.31496062992125984" footer="0.31496062992125984"/>
  <pageSetup paperSize="9" scale="57" orientation="landscape" verticalDpi="0" r:id="rId1"/>
  <colBreaks count="1" manualBreakCount="1">
    <brk id="19"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2"/>
  <dimension ref="A2:T11"/>
  <sheetViews>
    <sheetView topLeftCell="C1" zoomScale="85" zoomScaleNormal="85" workbookViewId="0">
      <selection activeCell="S38" sqref="S38"/>
    </sheetView>
  </sheetViews>
  <sheetFormatPr defaultRowHeight="12.75" x14ac:dyDescent="0.2"/>
  <cols>
    <col min="1" max="1" width="16.140625" customWidth="1"/>
    <col min="2" max="3" width="14.7109375" customWidth="1"/>
    <col min="4" max="8" width="9.7109375" customWidth="1"/>
    <col min="9" max="9" width="11.28515625" customWidth="1"/>
    <col min="10" max="18" width="9.7109375" customWidth="1"/>
    <col min="19" max="19" width="55.28515625" customWidth="1"/>
  </cols>
  <sheetData>
    <row r="2" spans="1:20" ht="12.75" customHeight="1" x14ac:dyDescent="0.2">
      <c r="A2" s="84" t="s">
        <v>35</v>
      </c>
      <c r="B2" s="84"/>
      <c r="C2" s="84"/>
      <c r="D2" s="84"/>
      <c r="E2" s="84"/>
      <c r="F2" s="84"/>
      <c r="G2" s="84"/>
      <c r="H2" s="84"/>
      <c r="I2" s="84"/>
      <c r="J2" s="84"/>
      <c r="K2" s="84"/>
      <c r="L2" s="84"/>
      <c r="M2" s="84"/>
      <c r="N2" s="84"/>
      <c r="O2" s="84"/>
      <c r="P2" s="84"/>
      <c r="Q2" s="84"/>
      <c r="R2" s="84"/>
      <c r="S2" s="84"/>
      <c r="T2" s="84"/>
    </row>
    <row r="3" spans="1:20" ht="12.75" customHeight="1" x14ac:dyDescent="0.2">
      <c r="A3" s="84"/>
      <c r="B3" s="84"/>
      <c r="C3" s="84"/>
      <c r="D3" s="84"/>
      <c r="E3" s="84"/>
      <c r="F3" s="84"/>
      <c r="G3" s="84"/>
      <c r="H3" s="84"/>
      <c r="I3" s="84"/>
      <c r="J3" s="84"/>
      <c r="K3" s="84"/>
      <c r="L3" s="84"/>
      <c r="M3" s="84"/>
      <c r="N3" s="84"/>
      <c r="O3" s="84"/>
      <c r="P3" s="84"/>
      <c r="Q3" s="84"/>
      <c r="R3" s="84"/>
      <c r="S3" s="84"/>
      <c r="T3" s="84"/>
    </row>
    <row r="4" spans="1:20" ht="13.5" thickBot="1" x14ac:dyDescent="0.25"/>
    <row r="5" spans="1:20" ht="16.5" thickBot="1" x14ac:dyDescent="0.25">
      <c r="A5" s="28" t="s">
        <v>0</v>
      </c>
      <c r="B5" s="28" t="s">
        <v>14</v>
      </c>
      <c r="C5" s="36" t="s">
        <v>1</v>
      </c>
      <c r="D5" s="68" t="s">
        <v>3</v>
      </c>
      <c r="E5" s="69"/>
      <c r="F5" s="69"/>
      <c r="G5" s="69"/>
      <c r="H5" s="79"/>
      <c r="I5" s="55" t="s">
        <v>4</v>
      </c>
      <c r="J5" s="69"/>
      <c r="K5" s="69"/>
      <c r="L5" s="69"/>
      <c r="M5" s="69"/>
      <c r="N5" s="72"/>
      <c r="O5" s="55" t="s">
        <v>7</v>
      </c>
      <c r="P5" s="56"/>
      <c r="Q5" s="56"/>
      <c r="R5" s="57"/>
      <c r="S5" s="33" t="s">
        <v>9</v>
      </c>
    </row>
    <row r="6" spans="1:20" ht="16.5" thickBot="1" x14ac:dyDescent="0.25">
      <c r="A6" s="29"/>
      <c r="B6" s="29"/>
      <c r="C6" s="59"/>
      <c r="D6" s="61" t="s">
        <v>10</v>
      </c>
      <c r="E6" s="28" t="s">
        <v>2</v>
      </c>
      <c r="F6" s="28" t="s">
        <v>15</v>
      </c>
      <c r="G6" s="28" t="s">
        <v>16</v>
      </c>
      <c r="H6" s="36" t="s">
        <v>20</v>
      </c>
      <c r="I6" s="28" t="s">
        <v>11</v>
      </c>
      <c r="J6" s="28" t="s">
        <v>2</v>
      </c>
      <c r="K6" s="28" t="s">
        <v>8</v>
      </c>
      <c r="L6" s="28" t="s">
        <v>17</v>
      </c>
      <c r="M6" s="28" t="s">
        <v>18</v>
      </c>
      <c r="N6" s="36" t="s">
        <v>19</v>
      </c>
      <c r="O6" s="28" t="s">
        <v>21</v>
      </c>
      <c r="P6" s="64" t="s">
        <v>5</v>
      </c>
      <c r="Q6" s="65"/>
      <c r="R6" s="65"/>
      <c r="S6" s="34"/>
    </row>
    <row r="7" spans="1:20" ht="141.75" x14ac:dyDescent="0.2">
      <c r="A7" s="77"/>
      <c r="B7" s="77"/>
      <c r="C7" s="78"/>
      <c r="D7" s="83"/>
      <c r="E7" s="63"/>
      <c r="F7" s="63"/>
      <c r="G7" s="63"/>
      <c r="H7" s="81"/>
      <c r="I7" s="63"/>
      <c r="J7" s="63"/>
      <c r="K7" s="63"/>
      <c r="L7" s="63"/>
      <c r="M7" s="63"/>
      <c r="N7" s="81"/>
      <c r="O7" s="63"/>
      <c r="P7" s="8" t="s">
        <v>12</v>
      </c>
      <c r="Q7" s="8" t="s">
        <v>6</v>
      </c>
      <c r="R7" s="9" t="s">
        <v>13</v>
      </c>
      <c r="S7" s="82"/>
    </row>
    <row r="8" spans="1:20" ht="235.5" customHeight="1" x14ac:dyDescent="0.2">
      <c r="A8" s="93" t="s">
        <v>25</v>
      </c>
      <c r="B8" s="89" t="s">
        <v>22</v>
      </c>
      <c r="C8" s="89" t="s">
        <v>22</v>
      </c>
      <c r="D8" s="94">
        <v>180867.6</v>
      </c>
      <c r="E8" s="73">
        <v>55445.3</v>
      </c>
      <c r="F8" s="92">
        <v>54300.7</v>
      </c>
      <c r="G8" s="92">
        <f>F8/D8*100</f>
        <v>30.022347838971708</v>
      </c>
      <c r="H8" s="92">
        <f>F8/E8*100</f>
        <v>97.93562303748017</v>
      </c>
      <c r="I8" s="95">
        <v>180867.6</v>
      </c>
      <c r="J8" s="92">
        <v>55445.3</v>
      </c>
      <c r="K8" s="92">
        <v>54300.7</v>
      </c>
      <c r="L8" s="92">
        <f>K8/I8*100</f>
        <v>30.022347838971708</v>
      </c>
      <c r="M8" s="92">
        <f>K8/J8*100</f>
        <v>97.93562303748017</v>
      </c>
      <c r="N8" s="92">
        <f>K8/F8*100</f>
        <v>100</v>
      </c>
      <c r="O8" s="91"/>
      <c r="P8" s="91"/>
      <c r="Q8" s="91"/>
      <c r="R8" s="91"/>
      <c r="S8" s="90" t="s">
        <v>38</v>
      </c>
    </row>
    <row r="9" spans="1:20" ht="148.5" customHeight="1" x14ac:dyDescent="0.2">
      <c r="A9" s="93"/>
      <c r="B9" s="89"/>
      <c r="C9" s="89"/>
      <c r="D9" s="91"/>
      <c r="E9" s="73"/>
      <c r="F9" s="92"/>
      <c r="G9" s="92"/>
      <c r="H9" s="92"/>
      <c r="I9" s="95"/>
      <c r="J9" s="92"/>
      <c r="K9" s="92"/>
      <c r="L9" s="92"/>
      <c r="M9" s="92"/>
      <c r="N9" s="92"/>
      <c r="O9" s="91"/>
      <c r="P9" s="91"/>
      <c r="Q9" s="91"/>
      <c r="R9" s="91"/>
      <c r="S9" s="90"/>
    </row>
    <row r="10" spans="1:20" ht="52.5" customHeight="1" x14ac:dyDescent="0.2">
      <c r="D10" s="23"/>
      <c r="E10" s="11"/>
      <c r="F10" s="12"/>
    </row>
    <row r="11" spans="1:20" ht="52.5" customHeight="1" x14ac:dyDescent="0.2"/>
  </sheetData>
  <mergeCells count="40">
    <mergeCell ref="L8:L9"/>
    <mergeCell ref="M8:M9"/>
    <mergeCell ref="N8:N9"/>
    <mergeCell ref="O8:O9"/>
    <mergeCell ref="G8:G9"/>
    <mergeCell ref="H8:H9"/>
    <mergeCell ref="I8:I9"/>
    <mergeCell ref="J8:J9"/>
    <mergeCell ref="K8:K9"/>
    <mergeCell ref="A8:A9"/>
    <mergeCell ref="B8:B9"/>
    <mergeCell ref="C8:C9"/>
    <mergeCell ref="E8:E9"/>
    <mergeCell ref="D8:D9"/>
    <mergeCell ref="S8:S9"/>
    <mergeCell ref="Q8:Q9"/>
    <mergeCell ref="R8:R9"/>
    <mergeCell ref="F6:F7"/>
    <mergeCell ref="G6:G7"/>
    <mergeCell ref="H6:H7"/>
    <mergeCell ref="I6:I7"/>
    <mergeCell ref="J6:J7"/>
    <mergeCell ref="K6:K7"/>
    <mergeCell ref="L6:L7"/>
    <mergeCell ref="M6:M7"/>
    <mergeCell ref="N6:N7"/>
    <mergeCell ref="O6:O7"/>
    <mergeCell ref="P6:R6"/>
    <mergeCell ref="P8:P9"/>
    <mergeCell ref="F8:F9"/>
    <mergeCell ref="A2:T3"/>
    <mergeCell ref="A5:A7"/>
    <mergeCell ref="B5:B7"/>
    <mergeCell ref="C5:C7"/>
    <mergeCell ref="D5:H5"/>
    <mergeCell ref="I5:N5"/>
    <mergeCell ref="O5:R5"/>
    <mergeCell ref="S5:S7"/>
    <mergeCell ref="D6:D7"/>
    <mergeCell ref="E6:E7"/>
  </mergeCells>
  <printOptions horizontalCentered="1" verticalCentered="1"/>
  <pageMargins left="0" right="0" top="0" bottom="0" header="0.31496062992125984" footer="0.31496062992125984"/>
  <pageSetup paperSize="9" scale="59" orientation="landscape" verticalDpi="0" r:id="rId1"/>
  <colBreaks count="1" manualBreakCount="1">
    <brk id="19"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4</vt:i4>
      </vt:variant>
      <vt:variant>
        <vt:lpstr>Именованные диапазоны</vt:lpstr>
      </vt:variant>
      <vt:variant>
        <vt:i4>4</vt:i4>
      </vt:variant>
    </vt:vector>
  </HeadingPairs>
  <TitlesOfParts>
    <vt:vector size="8" baseType="lpstr">
      <vt:lpstr>Мед допомогою</vt:lpstr>
      <vt:lpstr>Онко</vt:lpstr>
      <vt:lpstr>COVID</vt:lpstr>
      <vt:lpstr>Підтримка</vt:lpstr>
      <vt:lpstr>COVID!Область_печати</vt:lpstr>
      <vt:lpstr>'Мед допомогою'!Область_печати</vt:lpstr>
      <vt:lpstr>Онко!Область_печати</vt:lpstr>
      <vt:lpstr>Підтримка!Область_печати</vt:lpstr>
    </vt:vector>
  </TitlesOfParts>
  <Company>rr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dc:creator>
  <cp:lastModifiedBy>Shkurat</cp:lastModifiedBy>
  <cp:lastPrinted>2021-09-29T11:52:34Z</cp:lastPrinted>
  <dcterms:created xsi:type="dcterms:W3CDTF">2018-06-11T08:38:09Z</dcterms:created>
  <dcterms:modified xsi:type="dcterms:W3CDTF">2021-10-21T09:14:17Z</dcterms:modified>
</cp:coreProperties>
</file>